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115" windowHeight="7935" activeTab="0"/>
  </bookViews>
  <sheets>
    <sheet name="291CTTT01" sheetId="1" r:id="rId1"/>
  </sheets>
  <externalReferences>
    <externalReference r:id="rId4"/>
  </externalReferences>
  <definedNames>
    <definedName name="_xlnm._FilterDatabase" localSheetId="0" hidden="1">'291CTTT01'!$A$6:$H$59</definedName>
  </definedNames>
  <calcPr fullCalcOnLoad="1"/>
</workbook>
</file>

<file path=xl/sharedStrings.xml><?xml version="1.0" encoding="utf-8"?>
<sst xmlns="http://schemas.openxmlformats.org/spreadsheetml/2006/main" count="281" uniqueCount="164">
  <si>
    <t>Bảng điểm Lớp học phần :</t>
  </si>
  <si>
    <t>291CTTT01</t>
  </si>
  <si>
    <t>Tên học phần :</t>
  </si>
  <si>
    <t>Cấu trúc dữ liệu- thuật toán - Số TC: 2</t>
  </si>
  <si>
    <t>Giảng viên :</t>
  </si>
  <si>
    <t>Hoàng Thị Mỹ Lệ</t>
  </si>
  <si>
    <t>Lịch học :</t>
  </si>
  <si>
    <t>A203 - Thứ 2(7-8)</t>
  </si>
  <si>
    <t>STT</t>
  </si>
  <si>
    <t>Mã sinh viên</t>
  </si>
  <si>
    <t>Họ</t>
  </si>
  <si>
    <t>Tên</t>
  </si>
  <si>
    <t>Ngày sinh</t>
  </si>
  <si>
    <t>Tào Viết</t>
  </si>
  <si>
    <t>Bảo</t>
  </si>
  <si>
    <t>Trương Thanh</t>
  </si>
  <si>
    <t>Bình</t>
  </si>
  <si>
    <t>Phan Hoàng</t>
  </si>
  <si>
    <t>BỬu</t>
  </si>
  <si>
    <t>Nguyễn Đạo</t>
  </si>
  <si>
    <t>Chinh</t>
  </si>
  <si>
    <t>Nguyễn Viết</t>
  </si>
  <si>
    <t>Cường</t>
  </si>
  <si>
    <t>Trần Hoài</t>
  </si>
  <si>
    <t>Đức</t>
  </si>
  <si>
    <t>Mai Văn</t>
  </si>
  <si>
    <t>Dũng</t>
  </si>
  <si>
    <t>Nguyễn Ngọc</t>
  </si>
  <si>
    <t>Duy</t>
  </si>
  <si>
    <t>Huỳnh Ngọc</t>
  </si>
  <si>
    <t>Trương Đức</t>
  </si>
  <si>
    <t>Trần Văn</t>
  </si>
  <si>
    <t>Hào</t>
  </si>
  <si>
    <t>Hà Văn</t>
  </si>
  <si>
    <t>Nguyễn Quốc</t>
  </si>
  <si>
    <t>Hiển</t>
  </si>
  <si>
    <t>Phan Phước</t>
  </si>
  <si>
    <t>Hiền</t>
  </si>
  <si>
    <t>Dương Chí</t>
  </si>
  <si>
    <t>Hiếu</t>
  </si>
  <si>
    <t>Trần Quang</t>
  </si>
  <si>
    <t>Hoà</t>
  </si>
  <si>
    <t>Nguyễn Huy</t>
  </si>
  <si>
    <t>Hoàng</t>
  </si>
  <si>
    <t>Nguyễn Mạnh Long</t>
  </si>
  <si>
    <t>Huy</t>
  </si>
  <si>
    <t>Lê Quốc</t>
  </si>
  <si>
    <t>Khánh</t>
  </si>
  <si>
    <t>Lê Nguyễn Quang</t>
  </si>
  <si>
    <t>Kiệt</t>
  </si>
  <si>
    <t>Hồ Ngọc</t>
  </si>
  <si>
    <t>Linh</t>
  </si>
  <si>
    <t>Nguyễn Tấn</t>
  </si>
  <si>
    <t>Lợi</t>
  </si>
  <si>
    <t>Lê Công</t>
  </si>
  <si>
    <t>Nguyễn Hoàng</t>
  </si>
  <si>
    <t>Long</t>
  </si>
  <si>
    <t>Nguyễn Thị Khánh</t>
  </si>
  <si>
    <t>Ly</t>
  </si>
  <si>
    <t>Phan Minh</t>
  </si>
  <si>
    <t>Mẫn</t>
  </si>
  <si>
    <t>Trương Thị Thu</t>
  </si>
  <si>
    <t>Mến</t>
  </si>
  <si>
    <t>Ngô Văn Quang</t>
  </si>
  <si>
    <t>Minh</t>
  </si>
  <si>
    <t>Lê Trần Thảo</t>
  </si>
  <si>
    <t>My</t>
  </si>
  <si>
    <t>Huỳnh Trọng</t>
  </si>
  <si>
    <t>Nam</t>
  </si>
  <si>
    <t>Nguyễn Quang</t>
  </si>
  <si>
    <t>Nghĩa</t>
  </si>
  <si>
    <t>Nhật</t>
  </si>
  <si>
    <t>Tạ Anh</t>
  </si>
  <si>
    <t>Nhân</t>
  </si>
  <si>
    <t>Lê Đình</t>
  </si>
  <si>
    <t>Phong</t>
  </si>
  <si>
    <t>Nguyễn Đức</t>
  </si>
  <si>
    <t>Thắng</t>
  </si>
  <si>
    <t>Nguyễn Xuân</t>
  </si>
  <si>
    <t>Thành</t>
  </si>
  <si>
    <t>Nguyễn Phước</t>
  </si>
  <si>
    <t>Thái</t>
  </si>
  <si>
    <t>Nguyễn Văn</t>
  </si>
  <si>
    <t>Thiên</t>
  </si>
  <si>
    <t>Thức</t>
  </si>
  <si>
    <t>Hồ Minh</t>
  </si>
  <si>
    <t>Tiến</t>
  </si>
  <si>
    <t>Nguyễn Gia Quốc</t>
  </si>
  <si>
    <t>Triển</t>
  </si>
  <si>
    <t>Lê Đặng Minh</t>
  </si>
  <si>
    <t>Triết</t>
  </si>
  <si>
    <t>Lê Văn</t>
  </si>
  <si>
    <t>Trinh</t>
  </si>
  <si>
    <t>Nguyễn Anh</t>
  </si>
  <si>
    <t>Trong</t>
  </si>
  <si>
    <t>Trương Quốc</t>
  </si>
  <si>
    <t>Trung</t>
  </si>
  <si>
    <t>Tuấn</t>
  </si>
  <si>
    <t>Cao Văn</t>
  </si>
  <si>
    <t>Nguyễn Hữu</t>
  </si>
  <si>
    <t>Nguyễn Kim</t>
  </si>
  <si>
    <t>Vũ</t>
  </si>
  <si>
    <t>Vỹ</t>
  </si>
  <si>
    <t>email</t>
  </si>
  <si>
    <t>Đăng kí thi Online</t>
  </si>
  <si>
    <t>Đăng kí</t>
  </si>
  <si>
    <t>Không đăng kí</t>
  </si>
  <si>
    <t>Xác nhận thi Online</t>
  </si>
  <si>
    <t>1811505410102@sv.ute.udn.vn</t>
  </si>
  <si>
    <t>1811505410106@sv.ute.udn.vn</t>
  </si>
  <si>
    <t>1811505410108@sv.ute.udn.vn</t>
  </si>
  <si>
    <t>1811505410118@sv.ute.udn.vn</t>
  </si>
  <si>
    <t>1811505410221@sv.ute.udn.vn</t>
  </si>
  <si>
    <t>1811505410223@sv.ute.udn.vn</t>
  </si>
  <si>
    <t>1811505520151@sv.ute.udn.vn</t>
  </si>
  <si>
    <t>1811505410201@sv.ute.udn.vn</t>
  </si>
  <si>
    <t>1811505410103@sv.ute.udn.vn</t>
  </si>
  <si>
    <t>1811505410104@sv.ute.udn.vn</t>
  </si>
  <si>
    <t>1811505410203@sv.ute.udn.vn</t>
  </si>
  <si>
    <t>1811505410206@sv.ute.udn.vn</t>
  </si>
  <si>
    <t>1811505410208@sv.ute.udn.vn</t>
  </si>
  <si>
    <t>1811505410209@sv.ute.udn.vn</t>
  </si>
  <si>
    <t>1811505410109@sv.ute.udn.vn</t>
  </si>
  <si>
    <t>1811505410210@sv.ute.udn.vn</t>
  </si>
  <si>
    <t>1811505410211@sv.ute.udn.vn</t>
  </si>
  <si>
    <t>1811505410111@sv.ute.udn.vn</t>
  </si>
  <si>
    <t>1811505410112@sv.ute.udn.vn</t>
  </si>
  <si>
    <t>1811505410213@sv.ute.udn.vn</t>
  </si>
  <si>
    <t>1811505410215@sv.ute.udn.vn</t>
  </si>
  <si>
    <t>1811505410216@sv.ute.udn.vn</t>
  </si>
  <si>
    <t>1811505410114@sv.ute.udn.vn</t>
  </si>
  <si>
    <t>1811505410115@sv.ute.udn.vn</t>
  </si>
  <si>
    <t>1811505410116@sv.ute.udn.vn</t>
  </si>
  <si>
    <t>1811505410117@sv.ute.udn.vn</t>
  </si>
  <si>
    <t>1811505410120@sv.ute.udn.vn</t>
  </si>
  <si>
    <t>1811505410222@sv.ute.udn.vn</t>
  </si>
  <si>
    <t>1811505410121@sv.ute.udn.vn</t>
  </si>
  <si>
    <t>1811505410122@sv.ute.udn.vn</t>
  </si>
  <si>
    <t>1811505410224@sv.ute.udn.vn</t>
  </si>
  <si>
    <t>1811505410123@sv.ute.udn.vn</t>
  </si>
  <si>
    <t>1811505410124@sv.ute.udn.vn</t>
  </si>
  <si>
    <t>1811505410125@sv.ute.udn.vn</t>
  </si>
  <si>
    <t>1811505410226@sv.ute.udn.vn</t>
  </si>
  <si>
    <t>1811505410126@sv.ute.udn.vn</t>
  </si>
  <si>
    <t>1811505410130@sv.ute.udn.vn</t>
  </si>
  <si>
    <t>1811505410131@sv.ute.udn.vn</t>
  </si>
  <si>
    <t>1811505410129@sv.ute.udn.vn</t>
  </si>
  <si>
    <t>1811505410143@sv.ute.udn.vn</t>
  </si>
  <si>
    <t>1811505410135@sv.ute.udn.vn</t>
  </si>
  <si>
    <t>1811505410236@sv.ute.udn.vn</t>
  </si>
  <si>
    <t>1811505410136@sv.ute.udn.vn</t>
  </si>
  <si>
    <t>1811505410137@sv.ute.udn.vn</t>
  </si>
  <si>
    <t>1811505410237@sv.ute.udn.vn</t>
  </si>
  <si>
    <t>1811505410138@sv.ute.udn.vn</t>
  </si>
  <si>
    <t>1811505410140@sv.ute.udn.vn</t>
  </si>
  <si>
    <t>1811505410240@sv.ute.udn.vn</t>
  </si>
  <si>
    <t>1811505410241@sv.ute.udn.vn</t>
  </si>
  <si>
    <t>1811505410242@sv.ute.udn.vn</t>
  </si>
  <si>
    <t>1811505410243@sv.ute.udn.vn</t>
  </si>
  <si>
    <t>1811514110125@sv.ute.udn.vn</t>
  </si>
  <si>
    <t>1811505410245@sv.ute.udn.vn</t>
  </si>
  <si>
    <t>Đã xác nhận</t>
  </si>
  <si>
    <t>Chưa xác nhận</t>
  </si>
  <si>
    <t>Không xác nhận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</si>
</sst>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14" fontId="38" fillId="0" borderId="10" xfId="0" applyNumberFormat="1" applyFont="1" applyBorder="1" applyAlignment="1">
      <alignment horizont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14" fontId="38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0" fillId="0" borderId="10" xfId="0" applyFill="1" applyBorder="1" applyAlignment="1">
      <alignment wrapText="1"/>
    </xf>
    <xf numFmtId="0" fontId="38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left" wrapText="1"/>
    </xf>
    <xf numFmtId="14" fontId="38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wnloads\L&#7899;p%20thi%20C&#7845;u%20tr&#250;c%20d&#7919;%20li&#7879;u-Thu&#7853;t%20to&#225;n%20(l&#7899;p%20h&#7885;c%20ph&#7847;n%20291CTTT01)%20&#273;i&#7875;m%20&#8211;%2019-37,%2028-08-2020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ớp thi Cấu trúc dữ liệu-Thuậ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40">
      <selection activeCell="F58" sqref="F58"/>
    </sheetView>
  </sheetViews>
  <sheetFormatPr defaultColWidth="48.57421875" defaultRowHeight="15"/>
  <cols>
    <col min="1" max="1" width="3.57421875" style="0" bestFit="1" customWidth="1"/>
    <col min="2" max="2" width="19.28125" style="0" customWidth="1"/>
    <col min="3" max="3" width="15.8515625" style="0" bestFit="1" customWidth="1"/>
    <col min="4" max="4" width="6.140625" style="0" bestFit="1" customWidth="1"/>
    <col min="5" max="5" width="10.421875" style="0" bestFit="1" customWidth="1"/>
    <col min="6" max="7" width="28.57421875" style="0" bestFit="1" customWidth="1"/>
    <col min="8" max="8" width="16.140625" style="0" bestFit="1" customWidth="1"/>
  </cols>
  <sheetData>
    <row r="1" spans="1:5" ht="15">
      <c r="A1" s="15" t="s">
        <v>0</v>
      </c>
      <c r="B1" s="15"/>
      <c r="C1" s="15"/>
      <c r="D1" s="16" t="s">
        <v>1</v>
      </c>
      <c r="E1" s="16"/>
    </row>
    <row r="2" spans="1:8" ht="15" customHeight="1">
      <c r="A2" s="18" t="s">
        <v>2</v>
      </c>
      <c r="B2" s="18"/>
      <c r="C2" s="18"/>
      <c r="D2" s="7" t="s">
        <v>3</v>
      </c>
      <c r="E2" s="7"/>
      <c r="F2" s="8"/>
      <c r="G2" s="8"/>
      <c r="H2" s="8"/>
    </row>
    <row r="3" spans="1:5" ht="15">
      <c r="A3" s="15" t="s">
        <v>4</v>
      </c>
      <c r="B3" s="15"/>
      <c r="C3" s="15"/>
      <c r="D3" s="16" t="s">
        <v>5</v>
      </c>
      <c r="E3" s="16"/>
    </row>
    <row r="4" spans="1:5" ht="15">
      <c r="A4" s="15" t="s">
        <v>6</v>
      </c>
      <c r="B4" s="15"/>
      <c r="C4" s="15"/>
      <c r="D4" s="16" t="s">
        <v>7</v>
      </c>
      <c r="E4" s="16"/>
    </row>
    <row r="5" spans="1:5" ht="15">
      <c r="A5" s="17"/>
      <c r="B5" s="17"/>
      <c r="C5" s="17"/>
      <c r="D5" s="17"/>
      <c r="E5" s="17"/>
    </row>
    <row r="6" spans="1:8" ht="1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103</v>
      </c>
      <c r="G6" s="1" t="s">
        <v>104</v>
      </c>
      <c r="H6" s="1" t="s">
        <v>107</v>
      </c>
    </row>
    <row r="7" spans="1:8" ht="15">
      <c r="A7" s="20">
        <v>12</v>
      </c>
      <c r="B7" s="20" t="str">
        <f>"1811505410210"</f>
        <v>1811505410210</v>
      </c>
      <c r="C7" s="21" t="s">
        <v>33</v>
      </c>
      <c r="D7" s="22" t="s">
        <v>32</v>
      </c>
      <c r="E7" s="23">
        <v>36551</v>
      </c>
      <c r="F7" s="24" t="s">
        <v>123</v>
      </c>
      <c r="G7" s="24" t="s">
        <v>105</v>
      </c>
      <c r="H7" s="24" t="s">
        <v>162</v>
      </c>
    </row>
    <row r="8" spans="1:8" s="14" customFormat="1" ht="15">
      <c r="A8" s="2">
        <v>6</v>
      </c>
      <c r="B8" s="4" t="str">
        <f>"1811505410106"</f>
        <v>1811505410106</v>
      </c>
      <c r="C8" s="4" t="s">
        <v>23</v>
      </c>
      <c r="D8" s="5" t="s">
        <v>24</v>
      </c>
      <c r="E8" s="6">
        <v>36555</v>
      </c>
      <c r="F8" s="3" t="s">
        <v>109</v>
      </c>
      <c r="G8" s="3" t="s">
        <v>105</v>
      </c>
      <c r="H8" s="19" t="s">
        <v>161</v>
      </c>
    </row>
    <row r="9" spans="1:8" s="14" customFormat="1" ht="15">
      <c r="A9" s="2">
        <v>8</v>
      </c>
      <c r="B9" s="4" t="str">
        <f>"1811505410108"</f>
        <v>1811505410108</v>
      </c>
      <c r="C9" s="4" t="s">
        <v>27</v>
      </c>
      <c r="D9" s="5" t="s">
        <v>28</v>
      </c>
      <c r="E9" s="6">
        <v>36622</v>
      </c>
      <c r="F9" s="3" t="s">
        <v>110</v>
      </c>
      <c r="G9" s="3" t="s">
        <v>105</v>
      </c>
      <c r="H9" s="19" t="s">
        <v>161</v>
      </c>
    </row>
    <row r="10" spans="1:8" s="14" customFormat="1" ht="15">
      <c r="A10" s="2">
        <v>23</v>
      </c>
      <c r="B10" s="4" t="str">
        <f>"1811505410118"</f>
        <v>1811505410118</v>
      </c>
      <c r="C10" s="4" t="s">
        <v>52</v>
      </c>
      <c r="D10" s="5" t="s">
        <v>53</v>
      </c>
      <c r="E10" s="6">
        <v>36576</v>
      </c>
      <c r="F10" s="3" t="s">
        <v>111</v>
      </c>
      <c r="G10" s="3" t="s">
        <v>105</v>
      </c>
      <c r="H10" s="19" t="s">
        <v>161</v>
      </c>
    </row>
    <row r="11" spans="1:8" ht="15">
      <c r="A11" s="2">
        <v>1</v>
      </c>
      <c r="B11" s="4" t="str">
        <f>"1811505410201"</f>
        <v>1811505410201</v>
      </c>
      <c r="C11" s="4" t="s">
        <v>13</v>
      </c>
      <c r="D11" s="5" t="s">
        <v>14</v>
      </c>
      <c r="E11" s="6">
        <v>36526</v>
      </c>
      <c r="F11" s="3" t="s">
        <v>115</v>
      </c>
      <c r="G11" s="3" t="s">
        <v>105</v>
      </c>
      <c r="H11" s="19" t="s">
        <v>161</v>
      </c>
    </row>
    <row r="12" spans="1:8" s="14" customFormat="1" ht="15">
      <c r="A12" s="2">
        <v>3</v>
      </c>
      <c r="B12" s="2" t="str">
        <f>"1811505410103"</f>
        <v>1811505410103</v>
      </c>
      <c r="C12" s="4" t="s">
        <v>17</v>
      </c>
      <c r="D12" s="5" t="s">
        <v>18</v>
      </c>
      <c r="E12" s="6">
        <v>36705</v>
      </c>
      <c r="F12" s="3" t="s">
        <v>116</v>
      </c>
      <c r="G12" s="3" t="s">
        <v>105</v>
      </c>
      <c r="H12" s="19" t="s">
        <v>161</v>
      </c>
    </row>
    <row r="13" spans="1:8" ht="15">
      <c r="A13" s="2">
        <v>4</v>
      </c>
      <c r="B13" s="2" t="str">
        <f>"1811505410104"</f>
        <v>1811505410104</v>
      </c>
      <c r="C13" s="4" t="s">
        <v>19</v>
      </c>
      <c r="D13" s="5" t="s">
        <v>20</v>
      </c>
      <c r="E13" s="6">
        <v>36795</v>
      </c>
      <c r="F13" s="3" t="s">
        <v>117</v>
      </c>
      <c r="G13" s="3" t="s">
        <v>105</v>
      </c>
      <c r="H13" s="19" t="s">
        <v>161</v>
      </c>
    </row>
    <row r="14" spans="1:8" s="14" customFormat="1" ht="15">
      <c r="A14" s="2">
        <v>5</v>
      </c>
      <c r="B14" s="2" t="str">
        <f>"1811505410203"</f>
        <v>1811505410203</v>
      </c>
      <c r="C14" s="4" t="s">
        <v>21</v>
      </c>
      <c r="D14" s="5" t="s">
        <v>22</v>
      </c>
      <c r="E14" s="6">
        <v>36534</v>
      </c>
      <c r="F14" s="3" t="s">
        <v>118</v>
      </c>
      <c r="G14" s="3" t="s">
        <v>105</v>
      </c>
      <c r="H14" s="19" t="s">
        <v>161</v>
      </c>
    </row>
    <row r="15" spans="1:8" ht="15">
      <c r="A15" s="2">
        <v>7</v>
      </c>
      <c r="B15" s="2" t="str">
        <f>"1811505410206"</f>
        <v>1811505410206</v>
      </c>
      <c r="C15" s="4" t="s">
        <v>25</v>
      </c>
      <c r="D15" s="5" t="s">
        <v>26</v>
      </c>
      <c r="E15" s="6">
        <v>36844</v>
      </c>
      <c r="F15" s="3" t="s">
        <v>119</v>
      </c>
      <c r="G15" s="3" t="s">
        <v>105</v>
      </c>
      <c r="H15" s="19" t="s">
        <v>161</v>
      </c>
    </row>
    <row r="16" spans="1:8" ht="15">
      <c r="A16" s="2">
        <v>9</v>
      </c>
      <c r="B16" s="2" t="str">
        <f>"1811505410208"</f>
        <v>1811505410208</v>
      </c>
      <c r="C16" s="4" t="s">
        <v>29</v>
      </c>
      <c r="D16" s="5" t="s">
        <v>28</v>
      </c>
      <c r="E16" s="6">
        <v>36812</v>
      </c>
      <c r="F16" s="3" t="s">
        <v>120</v>
      </c>
      <c r="G16" s="3" t="s">
        <v>105</v>
      </c>
      <c r="H16" s="19" t="s">
        <v>161</v>
      </c>
    </row>
    <row r="17" spans="1:8" ht="15">
      <c r="A17" s="2">
        <v>10</v>
      </c>
      <c r="B17" s="2" t="str">
        <f>"1811505410209"</f>
        <v>1811505410209</v>
      </c>
      <c r="C17" s="4" t="s">
        <v>30</v>
      </c>
      <c r="D17" s="5" t="s">
        <v>28</v>
      </c>
      <c r="E17" s="6">
        <v>36634</v>
      </c>
      <c r="F17" s="3" t="s">
        <v>121</v>
      </c>
      <c r="G17" s="3" t="s">
        <v>105</v>
      </c>
      <c r="H17" s="19" t="s">
        <v>161</v>
      </c>
    </row>
    <row r="18" spans="1:8" ht="15">
      <c r="A18" s="2">
        <v>11</v>
      </c>
      <c r="B18" s="2" t="str">
        <f>"1811505410109"</f>
        <v>1811505410109</v>
      </c>
      <c r="C18" s="4" t="s">
        <v>31</v>
      </c>
      <c r="D18" s="5" t="s">
        <v>32</v>
      </c>
      <c r="E18" s="6">
        <v>36803</v>
      </c>
      <c r="F18" s="3" t="s">
        <v>122</v>
      </c>
      <c r="G18" s="3" t="s">
        <v>105</v>
      </c>
      <c r="H18" s="19" t="s">
        <v>161</v>
      </c>
    </row>
    <row r="19" spans="1:8" ht="15">
      <c r="A19" s="2">
        <v>13</v>
      </c>
      <c r="B19" s="2" t="str">
        <f>"1811505410211"</f>
        <v>1811505410211</v>
      </c>
      <c r="C19" s="4" t="s">
        <v>34</v>
      </c>
      <c r="D19" s="5" t="s">
        <v>35</v>
      </c>
      <c r="E19" s="6">
        <v>36691</v>
      </c>
      <c r="F19" s="3" t="s">
        <v>124</v>
      </c>
      <c r="G19" s="3" t="s">
        <v>105</v>
      </c>
      <c r="H19" s="19" t="s">
        <v>161</v>
      </c>
    </row>
    <row r="20" spans="1:8" ht="15">
      <c r="A20" s="2">
        <v>14</v>
      </c>
      <c r="B20" s="2" t="str">
        <f>"1811505410111"</f>
        <v>1811505410111</v>
      </c>
      <c r="C20" s="4" t="s">
        <v>36</v>
      </c>
      <c r="D20" s="5" t="s">
        <v>37</v>
      </c>
      <c r="E20" s="6">
        <v>36640</v>
      </c>
      <c r="F20" s="3" t="s">
        <v>125</v>
      </c>
      <c r="G20" s="3" t="s">
        <v>105</v>
      </c>
      <c r="H20" s="19" t="s">
        <v>161</v>
      </c>
    </row>
    <row r="21" spans="1:8" ht="15">
      <c r="A21" s="2">
        <v>15</v>
      </c>
      <c r="B21" s="2" t="str">
        <f>"1811505410112"</f>
        <v>1811505410112</v>
      </c>
      <c r="C21" s="4" t="s">
        <v>38</v>
      </c>
      <c r="D21" s="5" t="s">
        <v>39</v>
      </c>
      <c r="E21" s="6">
        <v>36632</v>
      </c>
      <c r="F21" s="3" t="s">
        <v>126</v>
      </c>
      <c r="G21" s="3" t="s">
        <v>105</v>
      </c>
      <c r="H21" s="19" t="s">
        <v>161</v>
      </c>
    </row>
    <row r="22" spans="1:8" s="25" customFormat="1" ht="15">
      <c r="A22" s="2">
        <v>16</v>
      </c>
      <c r="B22" s="2" t="str">
        <f>"1811505410213"</f>
        <v>1811505410213</v>
      </c>
      <c r="C22" s="4" t="s">
        <v>27</v>
      </c>
      <c r="D22" s="5" t="s">
        <v>39</v>
      </c>
      <c r="E22" s="6">
        <v>36712</v>
      </c>
      <c r="F22" s="3" t="s">
        <v>127</v>
      </c>
      <c r="G22" s="3" t="s">
        <v>105</v>
      </c>
      <c r="H22" s="19" t="s">
        <v>161</v>
      </c>
    </row>
    <row r="23" spans="1:8" ht="15">
      <c r="A23" s="2">
        <v>17</v>
      </c>
      <c r="B23" s="2" t="str">
        <f>"1811505410215"</f>
        <v>1811505410215</v>
      </c>
      <c r="C23" s="4" t="s">
        <v>40</v>
      </c>
      <c r="D23" s="5" t="s">
        <v>41</v>
      </c>
      <c r="E23" s="6">
        <v>36784</v>
      </c>
      <c r="F23" s="3" t="s">
        <v>128</v>
      </c>
      <c r="G23" s="3" t="s">
        <v>105</v>
      </c>
      <c r="H23" s="19" t="s">
        <v>161</v>
      </c>
    </row>
    <row r="24" spans="1:8" ht="15">
      <c r="A24" s="2">
        <v>18</v>
      </c>
      <c r="B24" s="2" t="str">
        <f>"1811505410216"</f>
        <v>1811505410216</v>
      </c>
      <c r="C24" s="4" t="s">
        <v>42</v>
      </c>
      <c r="D24" s="5" t="s">
        <v>43</v>
      </c>
      <c r="E24" s="6">
        <v>36751</v>
      </c>
      <c r="F24" s="3" t="s">
        <v>129</v>
      </c>
      <c r="G24" s="3" t="s">
        <v>105</v>
      </c>
      <c r="H24" s="19" t="s">
        <v>161</v>
      </c>
    </row>
    <row r="25" spans="1:8" ht="15">
      <c r="A25" s="2">
        <v>19</v>
      </c>
      <c r="B25" s="2" t="str">
        <f>"1811505410114"</f>
        <v>1811505410114</v>
      </c>
      <c r="C25" s="4" t="s">
        <v>44</v>
      </c>
      <c r="D25" s="5" t="s">
        <v>45</v>
      </c>
      <c r="E25" s="6">
        <v>36818</v>
      </c>
      <c r="F25" s="3" t="s">
        <v>130</v>
      </c>
      <c r="G25" s="3" t="s">
        <v>105</v>
      </c>
      <c r="H25" s="19" t="s">
        <v>161</v>
      </c>
    </row>
    <row r="26" spans="1:8" ht="15">
      <c r="A26" s="2">
        <v>20</v>
      </c>
      <c r="B26" s="2" t="str">
        <f>"1811505410115"</f>
        <v>1811505410115</v>
      </c>
      <c r="C26" s="4" t="s">
        <v>46</v>
      </c>
      <c r="D26" s="5" t="s">
        <v>47</v>
      </c>
      <c r="E26" s="6">
        <v>36771</v>
      </c>
      <c r="F26" s="3" t="s">
        <v>131</v>
      </c>
      <c r="G26" s="3" t="s">
        <v>105</v>
      </c>
      <c r="H26" s="19" t="s">
        <v>161</v>
      </c>
    </row>
    <row r="27" spans="1:8" ht="15">
      <c r="A27" s="2">
        <v>21</v>
      </c>
      <c r="B27" s="2" t="str">
        <f>"1811505410116"</f>
        <v>1811505410116</v>
      </c>
      <c r="C27" s="4" t="s">
        <v>48</v>
      </c>
      <c r="D27" s="5" t="s">
        <v>49</v>
      </c>
      <c r="E27" s="6">
        <v>36637</v>
      </c>
      <c r="F27" s="3" t="s">
        <v>132</v>
      </c>
      <c r="G27" s="3" t="s">
        <v>105</v>
      </c>
      <c r="H27" s="19" t="s">
        <v>161</v>
      </c>
    </row>
    <row r="28" spans="1:8" ht="15">
      <c r="A28" s="2">
        <v>22</v>
      </c>
      <c r="B28" s="2" t="str">
        <f>"1811505410117"</f>
        <v>1811505410117</v>
      </c>
      <c r="C28" s="4" t="s">
        <v>50</v>
      </c>
      <c r="D28" s="5" t="s">
        <v>51</v>
      </c>
      <c r="E28" s="6">
        <v>36677</v>
      </c>
      <c r="F28" s="3" t="s">
        <v>133</v>
      </c>
      <c r="G28" s="3" t="s">
        <v>105</v>
      </c>
      <c r="H28" s="19" t="s">
        <v>161</v>
      </c>
    </row>
    <row r="29" spans="1:8" s="14" customFormat="1" ht="15">
      <c r="A29" s="2">
        <v>25</v>
      </c>
      <c r="B29" s="2" t="str">
        <f>"1811505410120"</f>
        <v>1811505410120</v>
      </c>
      <c r="C29" s="4" t="s">
        <v>55</v>
      </c>
      <c r="D29" s="5" t="s">
        <v>56</v>
      </c>
      <c r="E29" s="6">
        <v>36860</v>
      </c>
      <c r="F29" s="3" t="s">
        <v>134</v>
      </c>
      <c r="G29" s="3" t="s">
        <v>105</v>
      </c>
      <c r="H29" s="19" t="s">
        <v>161</v>
      </c>
    </row>
    <row r="30" spans="1:8" s="14" customFormat="1" ht="15">
      <c r="A30" s="2">
        <v>26</v>
      </c>
      <c r="B30" s="2" t="str">
        <f>"1811505410222"</f>
        <v>1811505410222</v>
      </c>
      <c r="C30" s="4" t="s">
        <v>57</v>
      </c>
      <c r="D30" s="5" t="s">
        <v>58</v>
      </c>
      <c r="E30" s="6">
        <v>36740</v>
      </c>
      <c r="F30" s="3" t="s">
        <v>135</v>
      </c>
      <c r="G30" s="3" t="s">
        <v>105</v>
      </c>
      <c r="H30" s="19" t="s">
        <v>161</v>
      </c>
    </row>
    <row r="31" spans="1:8" ht="15">
      <c r="A31" s="2">
        <v>27</v>
      </c>
      <c r="B31" s="2" t="str">
        <f>"1811505410121"</f>
        <v>1811505410121</v>
      </c>
      <c r="C31" s="4" t="s">
        <v>59</v>
      </c>
      <c r="D31" s="5" t="s">
        <v>60</v>
      </c>
      <c r="E31" s="6">
        <v>36786</v>
      </c>
      <c r="F31" s="3" t="s">
        <v>136</v>
      </c>
      <c r="G31" s="3" t="s">
        <v>105</v>
      </c>
      <c r="H31" s="19" t="s">
        <v>161</v>
      </c>
    </row>
    <row r="32" spans="1:8" ht="15">
      <c r="A32" s="2">
        <v>29</v>
      </c>
      <c r="B32" s="2" t="str">
        <f>"1811505410122"</f>
        <v>1811505410122</v>
      </c>
      <c r="C32" s="4" t="s">
        <v>63</v>
      </c>
      <c r="D32" s="5" t="s">
        <v>64</v>
      </c>
      <c r="E32" s="6">
        <v>36716</v>
      </c>
      <c r="F32" s="3" t="s">
        <v>137</v>
      </c>
      <c r="G32" s="3" t="s">
        <v>105</v>
      </c>
      <c r="H32" s="19" t="s">
        <v>161</v>
      </c>
    </row>
    <row r="33" spans="1:8" ht="15">
      <c r="A33" s="2">
        <v>30</v>
      </c>
      <c r="B33" s="2" t="str">
        <f>"1811505410224"</f>
        <v>1811505410224</v>
      </c>
      <c r="C33" s="4" t="s">
        <v>65</v>
      </c>
      <c r="D33" s="5" t="s">
        <v>66</v>
      </c>
      <c r="E33" s="6">
        <v>36743</v>
      </c>
      <c r="F33" s="3" t="s">
        <v>138</v>
      </c>
      <c r="G33" s="3" t="s">
        <v>105</v>
      </c>
      <c r="H33" s="19" t="s">
        <v>161</v>
      </c>
    </row>
    <row r="34" spans="1:8" s="14" customFormat="1" ht="15">
      <c r="A34" s="2">
        <v>31</v>
      </c>
      <c r="B34" s="2" t="str">
        <f>"1811505410123"</f>
        <v>1811505410123</v>
      </c>
      <c r="C34" s="4" t="s">
        <v>67</v>
      </c>
      <c r="D34" s="5" t="s">
        <v>68</v>
      </c>
      <c r="E34" s="6">
        <v>36552</v>
      </c>
      <c r="F34" s="3" t="s">
        <v>139</v>
      </c>
      <c r="G34" s="3" t="s">
        <v>105</v>
      </c>
      <c r="H34" s="19" t="s">
        <v>161</v>
      </c>
    </row>
    <row r="35" spans="1:8" ht="15">
      <c r="A35" s="2">
        <v>32</v>
      </c>
      <c r="B35" s="2" t="str">
        <f>"1811505410124"</f>
        <v>1811505410124</v>
      </c>
      <c r="C35" s="4" t="s">
        <v>69</v>
      </c>
      <c r="D35" s="5" t="s">
        <v>70</v>
      </c>
      <c r="E35" s="6">
        <v>36592</v>
      </c>
      <c r="F35" s="3" t="s">
        <v>140</v>
      </c>
      <c r="G35" s="3" t="s">
        <v>105</v>
      </c>
      <c r="H35" s="19" t="s">
        <v>161</v>
      </c>
    </row>
    <row r="36" spans="1:8" ht="15">
      <c r="A36" s="2">
        <v>33</v>
      </c>
      <c r="B36" s="2" t="str">
        <f>"1811505410125"</f>
        <v>1811505410125</v>
      </c>
      <c r="C36" s="4" t="s">
        <v>21</v>
      </c>
      <c r="D36" s="5" t="s">
        <v>71</v>
      </c>
      <c r="E36" s="6">
        <v>36818</v>
      </c>
      <c r="F36" s="3" t="s">
        <v>141</v>
      </c>
      <c r="G36" s="3" t="s">
        <v>105</v>
      </c>
      <c r="H36" s="19" t="s">
        <v>161</v>
      </c>
    </row>
    <row r="37" spans="1:8" ht="15">
      <c r="A37" s="2">
        <v>34</v>
      </c>
      <c r="B37" s="2" t="str">
        <f>"1811505410226"</f>
        <v>1811505410226</v>
      </c>
      <c r="C37" s="4" t="s">
        <v>72</v>
      </c>
      <c r="D37" s="5" t="s">
        <v>73</v>
      </c>
      <c r="E37" s="6">
        <v>36847</v>
      </c>
      <c r="F37" s="3" t="s">
        <v>142</v>
      </c>
      <c r="G37" s="3" t="s">
        <v>105</v>
      </c>
      <c r="H37" s="19" t="s">
        <v>161</v>
      </c>
    </row>
    <row r="38" spans="1:8" ht="15">
      <c r="A38" s="2">
        <v>35</v>
      </c>
      <c r="B38" s="2" t="str">
        <f>"1811505410126"</f>
        <v>1811505410126</v>
      </c>
      <c r="C38" s="4" t="s">
        <v>74</v>
      </c>
      <c r="D38" s="5" t="s">
        <v>75</v>
      </c>
      <c r="E38" s="6">
        <v>36605</v>
      </c>
      <c r="F38" s="3" t="s">
        <v>143</v>
      </c>
      <c r="G38" s="3" t="s">
        <v>105</v>
      </c>
      <c r="H38" s="19" t="s">
        <v>161</v>
      </c>
    </row>
    <row r="39" spans="1:8" ht="15">
      <c r="A39" s="2">
        <v>36</v>
      </c>
      <c r="B39" s="2" t="str">
        <f>"1811505410130"</f>
        <v>1811505410130</v>
      </c>
      <c r="C39" s="4" t="s">
        <v>76</v>
      </c>
      <c r="D39" s="5" t="s">
        <v>77</v>
      </c>
      <c r="E39" s="6">
        <v>36553</v>
      </c>
      <c r="F39" s="3" t="s">
        <v>144</v>
      </c>
      <c r="G39" s="3" t="s">
        <v>105</v>
      </c>
      <c r="H39" s="19" t="s">
        <v>161</v>
      </c>
    </row>
    <row r="40" spans="1:8" ht="15">
      <c r="A40" s="2">
        <v>37</v>
      </c>
      <c r="B40" s="2" t="str">
        <f>"1811505410131"</f>
        <v>1811505410131</v>
      </c>
      <c r="C40" s="4" t="s">
        <v>78</v>
      </c>
      <c r="D40" s="5" t="s">
        <v>79</v>
      </c>
      <c r="E40" s="6">
        <v>36699</v>
      </c>
      <c r="F40" s="3" t="s">
        <v>145</v>
      </c>
      <c r="G40" s="3" t="s">
        <v>105</v>
      </c>
      <c r="H40" s="19" t="s">
        <v>161</v>
      </c>
    </row>
    <row r="41" spans="1:8" ht="15">
      <c r="A41" s="2">
        <v>38</v>
      </c>
      <c r="B41" s="2" t="str">
        <f>"1811505410129"</f>
        <v>1811505410129</v>
      </c>
      <c r="C41" s="4" t="s">
        <v>80</v>
      </c>
      <c r="D41" s="5" t="s">
        <v>81</v>
      </c>
      <c r="E41" s="6">
        <v>35004</v>
      </c>
      <c r="F41" s="3" t="s">
        <v>146</v>
      </c>
      <c r="G41" s="3" t="s">
        <v>105</v>
      </c>
      <c r="H41" s="19" t="s">
        <v>161</v>
      </c>
    </row>
    <row r="42" spans="1:8" ht="15">
      <c r="A42" s="2">
        <v>40</v>
      </c>
      <c r="B42" s="2" t="str">
        <f>"1811505410143"</f>
        <v>1811505410143</v>
      </c>
      <c r="C42" s="4" t="s">
        <v>82</v>
      </c>
      <c r="D42" s="5" t="s">
        <v>84</v>
      </c>
      <c r="E42" s="6">
        <v>36789</v>
      </c>
      <c r="F42" s="3" t="s">
        <v>147</v>
      </c>
      <c r="G42" s="3" t="s">
        <v>105</v>
      </c>
      <c r="H42" s="19" t="s">
        <v>161</v>
      </c>
    </row>
    <row r="43" spans="1:8" ht="15">
      <c r="A43" s="2">
        <v>41</v>
      </c>
      <c r="B43" s="2" t="str">
        <f>"1811505410135"</f>
        <v>1811505410135</v>
      </c>
      <c r="C43" s="4" t="s">
        <v>85</v>
      </c>
      <c r="D43" s="5" t="s">
        <v>86</v>
      </c>
      <c r="E43" s="6">
        <v>36526</v>
      </c>
      <c r="F43" s="3" t="s">
        <v>148</v>
      </c>
      <c r="G43" s="3" t="s">
        <v>105</v>
      </c>
      <c r="H43" s="19" t="s">
        <v>161</v>
      </c>
    </row>
    <row r="44" spans="1:8" ht="15">
      <c r="A44" s="2">
        <v>42</v>
      </c>
      <c r="B44" s="2" t="str">
        <f>"1811505410236"</f>
        <v>1811505410236</v>
      </c>
      <c r="C44" s="4" t="s">
        <v>87</v>
      </c>
      <c r="D44" s="5" t="s">
        <v>88</v>
      </c>
      <c r="E44" s="6">
        <v>36251</v>
      </c>
      <c r="F44" s="3" t="s">
        <v>149</v>
      </c>
      <c r="G44" s="3" t="s">
        <v>105</v>
      </c>
      <c r="H44" s="19" t="s">
        <v>161</v>
      </c>
    </row>
    <row r="45" spans="1:8" s="14" customFormat="1" ht="15">
      <c r="A45" s="2">
        <v>43</v>
      </c>
      <c r="B45" s="2" t="str">
        <f>"1811505410136"</f>
        <v>1811505410136</v>
      </c>
      <c r="C45" s="4" t="s">
        <v>89</v>
      </c>
      <c r="D45" s="5" t="s">
        <v>90</v>
      </c>
      <c r="E45" s="6">
        <v>36607</v>
      </c>
      <c r="F45" s="3" t="s">
        <v>150</v>
      </c>
      <c r="G45" s="3" t="s">
        <v>105</v>
      </c>
      <c r="H45" s="19" t="s">
        <v>161</v>
      </c>
    </row>
    <row r="46" spans="1:8" ht="15">
      <c r="A46" s="2">
        <v>44</v>
      </c>
      <c r="B46" s="2" t="str">
        <f>"1811505410137"</f>
        <v>1811505410137</v>
      </c>
      <c r="C46" s="4" t="s">
        <v>91</v>
      </c>
      <c r="D46" s="5" t="s">
        <v>92</v>
      </c>
      <c r="E46" s="6">
        <v>36654</v>
      </c>
      <c r="F46" s="3" t="s">
        <v>151</v>
      </c>
      <c r="G46" s="3" t="s">
        <v>105</v>
      </c>
      <c r="H46" s="19" t="s">
        <v>161</v>
      </c>
    </row>
    <row r="47" spans="1:8" ht="15">
      <c r="A47" s="2">
        <v>45</v>
      </c>
      <c r="B47" s="2" t="str">
        <f>"1811505410237"</f>
        <v>1811505410237</v>
      </c>
      <c r="C47" s="4" t="s">
        <v>93</v>
      </c>
      <c r="D47" s="5" t="s">
        <v>94</v>
      </c>
      <c r="E47" s="6">
        <v>36620</v>
      </c>
      <c r="F47" s="3" t="s">
        <v>152</v>
      </c>
      <c r="G47" s="3" t="s">
        <v>105</v>
      </c>
      <c r="H47" s="19" t="s">
        <v>161</v>
      </c>
    </row>
    <row r="48" spans="1:8" ht="15">
      <c r="A48" s="2">
        <v>46</v>
      </c>
      <c r="B48" s="2" t="str">
        <f>"1811505410138"</f>
        <v>1811505410138</v>
      </c>
      <c r="C48" s="4" t="s">
        <v>95</v>
      </c>
      <c r="D48" s="5" t="s">
        <v>96</v>
      </c>
      <c r="E48" s="6">
        <v>36837</v>
      </c>
      <c r="F48" s="3" t="s">
        <v>153</v>
      </c>
      <c r="G48" s="3" t="s">
        <v>105</v>
      </c>
      <c r="H48" s="19" t="s">
        <v>161</v>
      </c>
    </row>
    <row r="49" spans="1:8" ht="15">
      <c r="A49" s="2">
        <v>47</v>
      </c>
      <c r="B49" s="2" t="str">
        <f>"1811505410140"</f>
        <v>1811505410140</v>
      </c>
      <c r="C49" s="4" t="s">
        <v>82</v>
      </c>
      <c r="D49" s="5" t="s">
        <v>97</v>
      </c>
      <c r="E49" s="6">
        <v>36590</v>
      </c>
      <c r="F49" s="3" t="s">
        <v>154</v>
      </c>
      <c r="G49" s="3" t="s">
        <v>105</v>
      </c>
      <c r="H49" s="19" t="s">
        <v>161</v>
      </c>
    </row>
    <row r="50" spans="1:8" ht="15">
      <c r="A50" s="2">
        <v>48</v>
      </c>
      <c r="B50" s="2" t="str">
        <f>"1811505410240"</f>
        <v>1811505410240</v>
      </c>
      <c r="C50" s="4" t="s">
        <v>98</v>
      </c>
      <c r="D50" s="5" t="s">
        <v>97</v>
      </c>
      <c r="E50" s="6">
        <v>36834</v>
      </c>
      <c r="F50" s="3" t="s">
        <v>155</v>
      </c>
      <c r="G50" s="3" t="s">
        <v>105</v>
      </c>
      <c r="H50" s="19" t="s">
        <v>161</v>
      </c>
    </row>
    <row r="51" spans="1:8" ht="15">
      <c r="A51" s="2">
        <v>49</v>
      </c>
      <c r="B51" s="2" t="str">
        <f>"1811505410241"</f>
        <v>1811505410241</v>
      </c>
      <c r="C51" s="4" t="s">
        <v>99</v>
      </c>
      <c r="D51" s="5" t="s">
        <v>97</v>
      </c>
      <c r="E51" s="6">
        <v>36401</v>
      </c>
      <c r="F51" s="3" t="s">
        <v>156</v>
      </c>
      <c r="G51" s="3" t="s">
        <v>105</v>
      </c>
      <c r="H51" s="19" t="s">
        <v>161</v>
      </c>
    </row>
    <row r="52" spans="1:8" ht="15">
      <c r="A52" s="2">
        <v>50</v>
      </c>
      <c r="B52" s="2" t="str">
        <f>"1811505410242"</f>
        <v>1811505410242</v>
      </c>
      <c r="C52" s="4" t="s">
        <v>100</v>
      </c>
      <c r="D52" s="5" t="s">
        <v>97</v>
      </c>
      <c r="E52" s="6">
        <v>36397</v>
      </c>
      <c r="F52" s="3" t="s">
        <v>157</v>
      </c>
      <c r="G52" s="3" t="s">
        <v>105</v>
      </c>
      <c r="H52" s="19" t="s">
        <v>161</v>
      </c>
    </row>
    <row r="53" spans="1:8" ht="15">
      <c r="A53" s="2">
        <v>51</v>
      </c>
      <c r="B53" s="2" t="str">
        <f>"1811505410243"</f>
        <v>1811505410243</v>
      </c>
      <c r="C53" s="4" t="s">
        <v>69</v>
      </c>
      <c r="D53" s="5" t="s">
        <v>97</v>
      </c>
      <c r="E53" s="6">
        <v>36590</v>
      </c>
      <c r="F53" s="3" t="s">
        <v>158</v>
      </c>
      <c r="G53" s="3" t="s">
        <v>105</v>
      </c>
      <c r="H53" s="19" t="s">
        <v>161</v>
      </c>
    </row>
    <row r="54" spans="1:8" ht="15">
      <c r="A54" s="2">
        <v>52</v>
      </c>
      <c r="B54" s="2" t="str">
        <f>"1811514110125"</f>
        <v>1811514110125</v>
      </c>
      <c r="C54" s="4" t="s">
        <v>55</v>
      </c>
      <c r="D54" s="5" t="s">
        <v>101</v>
      </c>
      <c r="E54" s="6">
        <v>36868</v>
      </c>
      <c r="F54" s="3" t="s">
        <v>159</v>
      </c>
      <c r="G54" s="3" t="s">
        <v>105</v>
      </c>
      <c r="H54" s="19" t="s">
        <v>161</v>
      </c>
    </row>
    <row r="55" spans="1:8" ht="15">
      <c r="A55" s="2">
        <v>53</v>
      </c>
      <c r="B55" s="2" t="str">
        <f>"1811505410245"</f>
        <v>1811505410245</v>
      </c>
      <c r="C55" s="4" t="s">
        <v>93</v>
      </c>
      <c r="D55" s="5" t="s">
        <v>102</v>
      </c>
      <c r="E55" s="6">
        <v>36838</v>
      </c>
      <c r="F55" s="3" t="s">
        <v>160</v>
      </c>
      <c r="G55" s="3" t="s">
        <v>105</v>
      </c>
      <c r="H55" s="19" t="s">
        <v>161</v>
      </c>
    </row>
    <row r="56" spans="1:8" ht="15">
      <c r="A56" s="9">
        <v>2</v>
      </c>
      <c r="B56" s="9" t="str">
        <f>"1811505410102"</f>
        <v>1811505410102</v>
      </c>
      <c r="C56" s="10" t="s">
        <v>15</v>
      </c>
      <c r="D56" s="11" t="s">
        <v>16</v>
      </c>
      <c r="E56" s="12">
        <v>36697</v>
      </c>
      <c r="F56" s="13" t="s">
        <v>108</v>
      </c>
      <c r="G56" s="13" t="s">
        <v>106</v>
      </c>
      <c r="H56" s="13" t="s">
        <v>163</v>
      </c>
    </row>
    <row r="57" spans="1:8" ht="15">
      <c r="A57" s="9">
        <v>24</v>
      </c>
      <c r="B57" s="9" t="str">
        <f>"1811505410221"</f>
        <v>1811505410221</v>
      </c>
      <c r="C57" s="10" t="s">
        <v>54</v>
      </c>
      <c r="D57" s="11" t="s">
        <v>53</v>
      </c>
      <c r="E57" s="12">
        <v>36537</v>
      </c>
      <c r="F57" s="13" t="s">
        <v>112</v>
      </c>
      <c r="G57" s="13" t="s">
        <v>106</v>
      </c>
      <c r="H57" s="13" t="s">
        <v>163</v>
      </c>
    </row>
    <row r="58" spans="1:8" ht="15">
      <c r="A58" s="9">
        <v>28</v>
      </c>
      <c r="B58" s="9" t="str">
        <f>"1811505410223"</f>
        <v>1811505410223</v>
      </c>
      <c r="C58" s="10" t="s">
        <v>61</v>
      </c>
      <c r="D58" s="11" t="s">
        <v>62</v>
      </c>
      <c r="E58" s="12">
        <v>36545</v>
      </c>
      <c r="F58" s="13" t="s">
        <v>113</v>
      </c>
      <c r="G58" s="13" t="s">
        <v>106</v>
      </c>
      <c r="H58" s="13" t="s">
        <v>163</v>
      </c>
    </row>
    <row r="59" spans="1:8" ht="15">
      <c r="A59" s="9">
        <v>39</v>
      </c>
      <c r="B59" s="9" t="str">
        <f>"1811505520151"</f>
        <v>1811505520151</v>
      </c>
      <c r="C59" s="10" t="s">
        <v>82</v>
      </c>
      <c r="D59" s="11" t="s">
        <v>83</v>
      </c>
      <c r="E59" s="12">
        <v>36868</v>
      </c>
      <c r="F59" s="13" t="s">
        <v>114</v>
      </c>
      <c r="G59" s="13" t="s">
        <v>106</v>
      </c>
      <c r="H59" s="13" t="s">
        <v>163</v>
      </c>
    </row>
  </sheetData>
  <sheetProtection/>
  <autoFilter ref="A6:H59">
    <sortState ref="A7:H59">
      <sortCondition sortBy="value" ref="H7:H59"/>
    </sortState>
  </autoFilter>
  <mergeCells count="8">
    <mergeCell ref="A4:C4"/>
    <mergeCell ref="D4:E4"/>
    <mergeCell ref="A5:E5"/>
    <mergeCell ref="A1:C1"/>
    <mergeCell ref="D1:E1"/>
    <mergeCell ref="A2:C2"/>
    <mergeCell ref="A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Quỳnh</dc:creator>
  <cp:keywords/>
  <dc:description/>
  <cp:lastModifiedBy>DELL</cp:lastModifiedBy>
  <dcterms:created xsi:type="dcterms:W3CDTF">2020-08-20T16:32:43Z</dcterms:created>
  <dcterms:modified xsi:type="dcterms:W3CDTF">2020-08-28T12:43:26Z</dcterms:modified>
  <cp:category/>
  <cp:version/>
  <cp:contentType/>
  <cp:contentStatus/>
</cp:coreProperties>
</file>